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esut\Desktop\SİUBTAM\"/>
    </mc:Choice>
  </mc:AlternateContent>
  <bookViews>
    <workbookView xWindow="0" yWindow="0" windowWidth="16296" windowHeight="4632" tabRatio="500"/>
  </bookViews>
  <sheets>
    <sheet name="Risk" sheetId="1" r:id="rId1"/>
  </sheets>
  <definedNames>
    <definedName name="_FilterDatabase_1" localSheetId="0">Risk!$B$5:$J$5</definedName>
    <definedName name="_FilterDatabase_1">#REF!</definedName>
    <definedName name="_xlnm._FilterDatabase" localSheetId="0" hidden="1">Risk!$B$5:$S$7</definedName>
    <definedName name="Excel_BuiltIn_Print_Area" localSheetId="0">Risk!$B$5:$N$5</definedName>
    <definedName name="Z_CDE2AA2C_5EC4_4A6F_B7EA_CA20C86A882A_.wvu.Cols" localSheetId="0" hidden="1">Risk!$O:$S</definedName>
    <definedName name="Z_CDE2AA2C_5EC4_4A6F_B7EA_CA20C86A882A_.wvu.FilterData" localSheetId="0" hidden="1">Risk!$B$5:$S$7</definedName>
  </definedNames>
  <calcPr calcId="162913"/>
  <customWorkbookViews>
    <customWorkbookView name="ÜÇ - Kişisel Görünüm" guid="{CDE2AA2C-5EC4-4A6F-B7EA-CA20C86A882A}" mergeInterval="0" personalView="1" maximized="1" xWindow="-8" yWindow="-8" windowWidth="1616" windowHeight="876" tabRatio="50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H6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H21" i="1" l="1"/>
  <c r="H22" i="1"/>
  <c r="H24" i="1"/>
  <c r="H25" i="1"/>
  <c r="H27" i="1"/>
  <c r="H28" i="1"/>
  <c r="H31" i="1"/>
  <c r="H32" i="1"/>
  <c r="H19" i="1"/>
  <c r="H20" i="1"/>
  <c r="H18" i="1"/>
  <c r="H17" i="1"/>
  <c r="H23" i="1"/>
  <c r="H26" i="1"/>
  <c r="H29" i="1"/>
  <c r="H30" i="1"/>
  <c r="H33" i="1"/>
  <c r="H16" i="1" l="1"/>
  <c r="H15" i="1"/>
  <c r="H14" i="1"/>
  <c r="H13" i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Q7" i="1"/>
  <c r="R7" i="1" s="1"/>
  <c r="Q8" i="1"/>
  <c r="R8" i="1" s="1"/>
  <c r="Q9" i="1"/>
  <c r="R9" i="1" s="1"/>
  <c r="Q10" i="1"/>
  <c r="R10" i="1" s="1"/>
  <c r="Q11" i="1"/>
  <c r="R11" i="1" s="1"/>
  <c r="Q13" i="1"/>
  <c r="R13" i="1" s="1"/>
  <c r="Q6" i="1"/>
  <c r="R6" i="1" s="1"/>
</calcChain>
</file>

<file path=xl/sharedStrings.xml><?xml version="1.0" encoding="utf-8"?>
<sst xmlns="http://schemas.openxmlformats.org/spreadsheetml/2006/main" count="306" uniqueCount="224">
  <si>
    <t>Risk</t>
  </si>
  <si>
    <t>Etki</t>
  </si>
  <si>
    <t>Olasılık</t>
  </si>
  <si>
    <t>Risk Giderme Yöntemi</t>
  </si>
  <si>
    <t>Sorumlu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</si>
  <si>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</si>
  <si>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</si>
  <si>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</si>
  <si>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</si>
  <si>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</si>
  <si>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</si>
  <si>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</si>
  <si>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</si>
  <si>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</si>
  <si>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</si>
  <si>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Periyodik Bakım Takip Listeleri
Kalibrasyona tabi cihazlar listesi</t>
  </si>
  <si>
    <t>EBYS</t>
  </si>
  <si>
    <t>İnsan Gücü, Teknoloji</t>
  </si>
  <si>
    <t>Birim İdari Yöneticisi</t>
  </si>
  <si>
    <t>Risk Derecesi</t>
  </si>
  <si>
    <t>Teçhizatların rutin bakımlarının yapılmasının sağlanması</t>
  </si>
  <si>
    <t>Techizatın kullanıldığı birim</t>
  </si>
  <si>
    <t>1-Dönem başlarında rutin bakım ve onarım çalışmalarının yapılması
2-Kullanıcıların talebi üzerine bakım ve onarım yapılması</t>
  </si>
  <si>
    <t>Sözlü beyan</t>
  </si>
  <si>
    <t>Yönetmelik, genel, usul ve esaslar</t>
  </si>
  <si>
    <t>Atama ve görevlendirme yazıları</t>
  </si>
  <si>
    <t>Personel hareketliliğine ilişkin önlemler hakkında ilgili birimlerle yazışmalar ve görüşmeler yapma</t>
  </si>
  <si>
    <t>BİLİM VE TEKNOLOJİ UYGULAMA VE ARAŞTIRMA MERKEZİ
RİSK ANALİZİ</t>
  </si>
  <si>
    <t>Deney validasyonunun zamanında yapılamaması</t>
  </si>
  <si>
    <t>İdari ve  akademik personelin görev yeri değişikliği nedeniyle birim faaliyetlerinin aksaması</t>
  </si>
  <si>
    <t>Validasyon prosedürü</t>
  </si>
  <si>
    <t>Cihaz kullanım talimatlarının doğru ve uygun şekilde hazıırlanamaması</t>
  </si>
  <si>
    <t>Cihaz kullanım talimatları</t>
  </si>
  <si>
    <t>Üst Yönetim, Müdürlük</t>
  </si>
  <si>
    <t xml:space="preserve">Cihaz Kalibrasyonunun zamanında yapılamaması </t>
  </si>
  <si>
    <t>Tedarikçilere zamanında ödeme yapılamaması</t>
  </si>
  <si>
    <t>Gözden Geçirme Tarihi: 26.08.2025</t>
  </si>
  <si>
    <t>1.Kalifiye personel alımı
2. Proje veya hizmet sunumuyla finansal desteğin sağlanılması</t>
  </si>
  <si>
    <t>İşbirliği protokülü sağlanmış olan merkezi araştırma laboratuvarlarına yönlendirilmesi</t>
  </si>
  <si>
    <t>Analiz işleyiş prosödürleri, İş akış şeması</t>
  </si>
  <si>
    <t>Analizlerin geliş sırasına göre yapılması</t>
  </si>
  <si>
    <t>Mali Bütçe</t>
  </si>
  <si>
    <t>Araştırma  Merkezinin tedarikçilerden talep ettiği proformalar</t>
  </si>
  <si>
    <t>Gecikme yaşatan tedarikçilerle ilişiğin en aza indirilmesi,ivedi tedarikçilerden sıklıkla talep oluşturulması</t>
  </si>
  <si>
    <t>Cihaz kullanım talimatlarının güncel olmaması veya erişilebilir olmaması</t>
  </si>
  <si>
    <t>Analiz sonuçlarının hatalı raporlanması</t>
  </si>
  <si>
    <t>Numune karışması / numune etiketleme hatası</t>
  </si>
  <si>
    <t>Numunelerin uygun koşullarda saklanmaması</t>
  </si>
  <si>
    <t>Deney metodunun yanlış uygulanması</t>
  </si>
  <si>
    <t>Elektrik kesintisi nedeniyle cihazların zarar görmesi</t>
  </si>
  <si>
    <t>UPS veya jeneratör arızası</t>
  </si>
  <si>
    <t>Kritik cihazların yedek parça bulunamaması</t>
  </si>
  <si>
    <t>Deney sonuçlarının dijital ortamda kaybolması</t>
  </si>
  <si>
    <t>Veri yedekleme yapılmaması</t>
  </si>
  <si>
    <t>Yetkisiz kişilerin analiz verilerine erişmesi</t>
  </si>
  <si>
    <t>Laboratuvar yangını</t>
  </si>
  <si>
    <t>Basınçlı gaz tüplerinin yanlış kullanımı</t>
  </si>
  <si>
    <t>Kimyasal atıkların yanlış depolanması</t>
  </si>
  <si>
    <t>Personel yetersizliği</t>
  </si>
  <si>
    <t>Eğitim eksikliği</t>
  </si>
  <si>
    <t>Bütçe yetersizliği</t>
  </si>
  <si>
    <t>Döviz artışı nedeniyle maliyet artışı</t>
  </si>
  <si>
    <t>Risk (Etki × Olasılık)</t>
  </si>
  <si>
    <t>3 Ay</t>
  </si>
  <si>
    <t>6 Ay</t>
  </si>
  <si>
    <t>1 Ay</t>
  </si>
  <si>
    <t>2 Ay</t>
  </si>
  <si>
    <t>Hemen / 1 hafta</t>
  </si>
  <si>
    <t>Sürekli izleme / 1 ay</t>
  </si>
  <si>
    <t>1-2 Ay</t>
  </si>
  <si>
    <t>1 Hafta</t>
  </si>
  <si>
    <t>Acil / hemen</t>
  </si>
  <si>
    <t>3-6 Ay</t>
  </si>
  <si>
    <t>Sonuçların kontrol edilmesi</t>
  </si>
  <si>
    <t>Analiz Raporu Formu</t>
  </si>
  <si>
    <t>Numune kayıt sistemi vardır</t>
  </si>
  <si>
    <t>Analiz İstek Formları</t>
  </si>
  <si>
    <t>Numune saklama alanları vardır</t>
  </si>
  <si>
    <t>Numune Depolama Talimatı</t>
  </si>
  <si>
    <t>Metot talimatları bulunmaktadır</t>
  </si>
  <si>
    <t>Deney Metodu Talimatı</t>
  </si>
  <si>
    <t>UPS sistemi bulunmaktadır</t>
  </si>
  <si>
    <t>Elektrik Güvenliği Talimatı</t>
  </si>
  <si>
    <t>Manuel yedekleme yapılmakta</t>
  </si>
  <si>
    <t>Veri Yedekleme Prosedürü</t>
  </si>
  <si>
    <t>Kullanıcı yetkilendirme sistemi vardır</t>
  </si>
  <si>
    <t>Bilgi Güvenliği Talimatı</t>
  </si>
  <si>
    <t>Yangın söndürücüler bulunmaktadır</t>
  </si>
  <si>
    <t>Acil Durum Planı</t>
  </si>
  <si>
    <t>Tüp kullanım talimatı bulunmaktadır</t>
  </si>
  <si>
    <t>Gaz Tüpü Kullanım Talimatı</t>
  </si>
  <si>
    <t>Atık yönetimi uygulanmaktadır</t>
  </si>
  <si>
    <t>Atık Yönetim Prosedürü</t>
  </si>
  <si>
    <t>Görev dağılımı yapılmaktadır</t>
  </si>
  <si>
    <t>Görev Tanımları</t>
  </si>
  <si>
    <t>Eğitim planı yapılmaktadır</t>
  </si>
  <si>
    <t>Eğitim Planı</t>
  </si>
  <si>
    <t>Bütçe planlaması yapılmaktadır</t>
  </si>
  <si>
    <t>Bütçe Planı</t>
  </si>
  <si>
    <t>Satın Alma Planı</t>
  </si>
  <si>
    <t>Satın alma planı yapılmaktadır</t>
  </si>
  <si>
    <t>Önlem Al</t>
  </si>
  <si>
    <t>Laboratuvar Sorumlusu</t>
  </si>
  <si>
    <t>Elektrik kesintilerine karşı UPS ve jeneratör sistemi kullanılmaktadır, periyodik kontroller yapılmaktadır</t>
  </si>
  <si>
    <t>Elektrik Güvenliği Talimatı, Bakım Planı, Cihaz Bakım Formu</t>
  </si>
  <si>
    <t>UPS ve jeneratörlerin periyodik bakım ve testlerinin yapılması, arıza durumunda hızlı müdahale için teknik servis ile iletişim kurulması</t>
  </si>
  <si>
    <t>Teknik Personel / İdari Birim</t>
  </si>
  <si>
    <t>Laboratuvar Sorumlusu / Satın Alma Birimi</t>
  </si>
  <si>
    <t>Kritik cihazlar için yedek parça temin planı oluşturulması, alternatif tedarikçilerin belirlenmesi ve bakım sözleşmesi yapılması</t>
  </si>
  <si>
    <t>Acil Önlem</t>
  </si>
  <si>
    <t>Cihaz Bakım Planı, Satın Alma Prosedürü</t>
  </si>
  <si>
    <t>Cihazların bakım ve servis işlemleri yetkili servis aracılığıyla yapılmaktadır</t>
  </si>
  <si>
    <t>Analiz sonuçları bilgisayar ortamında kayıt altına alınmakta ve belirli aralıklarla yedekleme yapılmaktadır</t>
  </si>
  <si>
    <t>Veri Yedekleme Prosedürü, Bilgi Güvenliği Talimatı, Analiz Rapor Formu</t>
  </si>
  <si>
    <t>Düzenli otomatik veri yedekleme sistemi kurulması, verilerin harici disk veya sunucuda saklanması ve erişim yetkilendirmesi yapılması</t>
  </si>
  <si>
    <t>Bilgi İşlem Birimi / Laboratuvar Sorumlusu</t>
  </si>
  <si>
    <t>Çift kontrol sistemi uygulanması</t>
  </si>
  <si>
    <t>Teknik Personel</t>
  </si>
  <si>
    <t>Barkod / etiket sistemi mevcut olması</t>
  </si>
  <si>
    <t>Personel eğitimi verilmesi</t>
  </si>
  <si>
    <t>Jeneratör sisteminin devreye girmesi</t>
  </si>
  <si>
    <t>İzle</t>
  </si>
  <si>
    <t>Bilgi İşlem</t>
  </si>
  <si>
    <t>Otomatik yedekleme sistemi</t>
  </si>
  <si>
    <t>Kullanıcı yetkilerinin sınırlandırılması</t>
  </si>
  <si>
    <t>Yangın tatbikatları yapılması</t>
  </si>
  <si>
    <t>Laboratuvar Sorumlusu/İş Güvenliği Uzmanı</t>
  </si>
  <si>
    <t>Personel eğitimi</t>
  </si>
  <si>
    <t>Atık depolama alanı düzenlenmesi</t>
  </si>
  <si>
    <t>Personel planlaması</t>
  </si>
  <si>
    <t>Düzenli hizmet içi eğitim</t>
  </si>
  <si>
    <t>Ek kaynak talebi</t>
  </si>
  <si>
    <t>Alternatif tedarikçi araştırılması</t>
  </si>
  <si>
    <t>Merkez Müdürü</t>
  </si>
  <si>
    <t>Kalite Birimi</t>
  </si>
  <si>
    <t>Satın Alma</t>
  </si>
  <si>
    <t>Talimatların yılda en az bir kez gözden geçirilmesi</t>
  </si>
  <si>
    <t>Laboratuvar güvenliği uyarı işaretlerinin mevcudiyeti</t>
  </si>
  <si>
    <t>Tedarikçilerin gecikme olasılığının bildirilmesi ve Ödeme planı yapılması</t>
  </si>
  <si>
    <t>Validasyon kayıtlarının ve validasyon planının periyodik kontrolü</t>
  </si>
  <si>
    <t>Validasyon raporlarının ve cihaz takip listelerinin kontrolü</t>
  </si>
  <si>
    <t>Kalibrasyon sertifikalarının ve kalibrasyon takip çizelgesinin kontrolü</t>
  </si>
  <si>
    <t>Talimatların birim sorumlusu tarafından kontrol edilmesi</t>
  </si>
  <si>
    <t>Talimat revizyon tarihleri ve doküman listesi kontrolü</t>
  </si>
  <si>
    <t>İş güvenliği denetimleri ve eğitim kayıtlarının kontrolü</t>
  </si>
  <si>
    <t>Arıza kayıtlarının ve bakım raporlarının incelenmesi</t>
  </si>
  <si>
    <t>Analiz teslim sürelerinin ve iş takip kayıtlarının kontrolü</t>
  </si>
  <si>
    <t>Döner Sermaye İşletmesi ile ödeme kayıtlarının ve mali birim raporlarının incelenmesi</t>
  </si>
  <si>
    <t>Malzeme tedarik süresi ve satın alma kayıtlarının kontrolü</t>
  </si>
  <si>
    <t>Birim faaliyet raporlarının ve iş akışlarının kontrolü</t>
  </si>
  <si>
    <t>Analiz raporlarının ikinci kontrol kayıtlarının incelenmesi</t>
  </si>
  <si>
    <t>Numune kabul kayıtlarının ve etiketleme sisteminin kontrolü</t>
  </si>
  <si>
    <t>Numune saklama koşullarının ve sıcaklık kayıtlarının kontrolü</t>
  </si>
  <si>
    <t>Analiz kayıtlarının ve kalite kontrol sonuçlarının incelenmesi</t>
  </si>
  <si>
    <t>UPS ve elektrik sistemlerinin bakım kayıtlarının kontrolü</t>
  </si>
  <si>
    <t>UPS/jeneratör bakım ve test kayıtlarının kontrolü</t>
  </si>
  <si>
    <t>Yedek parça stok kayıtlarının kontrolü</t>
  </si>
  <si>
    <t>Veri kayıtlarının ve veri saklama sisteminin kontrolü</t>
  </si>
  <si>
    <t>Yedekleme kayıtlarının ve sistem loglarının incelenmesi</t>
  </si>
  <si>
    <t>Kullanıcı erişim yetkileri ve sistem erişim kayıtlarının kontrolü</t>
  </si>
  <si>
    <t>Yangın ekipmanlarının kontrol kayıtları ve tatbikat raporları</t>
  </si>
  <si>
    <t>Gaz tüpü kullanım kayıtlarının ve güvenlik kontrollerinin incelenmesi</t>
  </si>
  <si>
    <t>Atık yönetimi kayıtlarının ve depolama alanlarının kontrolü</t>
  </si>
  <si>
    <t>İş yükü analizleri ve faaliyet raporlarının incelenmesi</t>
  </si>
  <si>
    <t>Personel eğitim kayıtlarının ve eğitim planlarının kontrolü</t>
  </si>
  <si>
    <t>Bütçe gerçekleşme raporlarının incelenmesi</t>
  </si>
  <si>
    <t>Satın alma maliyetlerinin ve bütçe raporlarının değerlendirilmesi</t>
  </si>
  <si>
    <t>İnsan Gücü, Mevzuat</t>
  </si>
  <si>
    <t>İnsan Gücü, Teknoloji, Mali Bütçe</t>
  </si>
  <si>
    <t>İnsan Gücü</t>
  </si>
  <si>
    <t>Mali Bütçe, Tedarik</t>
  </si>
  <si>
    <t>Teknoloji</t>
  </si>
  <si>
    <t>Teknoloji, Mali Bütçe</t>
  </si>
  <si>
    <t>Teknoloji, Mevzuat</t>
  </si>
  <si>
    <t>Sıcaklık takip sistemi kurulması/uygulanması</t>
  </si>
  <si>
    <t>Yeterli finans ve personel desteğinin sağlanılması</t>
  </si>
  <si>
    <t>Teçhizatların bakımlarının ve kontrollerinin yapılması</t>
  </si>
  <si>
    <t xml:space="preserve">Risk Derecesi </t>
  </si>
  <si>
    <t>Cihaz talimatlarının ilgili uzman veya görevli personelce kontrol edilmesi</t>
  </si>
  <si>
    <t>Personel durumuna ilişkin olarak ilgili birimlerle sürekli iletişim halinde olunması</t>
  </si>
  <si>
    <t>Termin Süresi</t>
  </si>
  <si>
    <t>Cihaz validasyonunun zamanında yapılmaması</t>
  </si>
  <si>
    <t>Teçhizatların rutin bakımlarının yapılmasının sağlanması:
1.Yetkili servis sözleşmesi yapılması
2.Kritik cihazlar için bakım planı
3.Yedek cihaz planı</t>
  </si>
  <si>
    <t>Cihaz talimatlarının ilgili uzman veya görevli personelce hazırlanması ve kontrol edilmesi</t>
  </si>
  <si>
    <t>Deneyi yapan personelin Laboratuvar güvenliği şartlarına uygun çalışmaması</t>
  </si>
  <si>
    <t>Üst amirin kontrolü
İş güvenliği eğitimleri verilmekte</t>
  </si>
  <si>
    <t>Cihaz arızalarının zamanında giderilememesi</t>
  </si>
  <si>
    <t>Bilgilendirme toplantıları
Teknik servis desteği alınmakta</t>
  </si>
  <si>
    <t>Deneylerin termin tarihine uyulmaması (30 gün)</t>
  </si>
  <si>
    <t>Müşterinin analiz yoğunluğunu göz önünde bulundurularak bilgilendirilmesi ve İş planı yapılması</t>
  </si>
  <si>
    <t>Satın alma evrakları</t>
  </si>
  <si>
    <t>Üniversitemizin bütçe katkısı yapması</t>
  </si>
  <si>
    <t>Tedarikçilerin zamanında malzeme gönderememesi</t>
  </si>
  <si>
    <t>Müşterilere gecikme olasılığının bildirilmesi ve Alternatif tedarikçi listesine başvurulması</t>
  </si>
  <si>
    <t>Risk-1</t>
  </si>
  <si>
    <t>Risk-2</t>
  </si>
  <si>
    <t>Risk-3</t>
  </si>
  <si>
    <t>Risk-4</t>
  </si>
  <si>
    <t>Risk-5</t>
  </si>
  <si>
    <t>Risk-6</t>
  </si>
  <si>
    <t>Risk-7</t>
  </si>
  <si>
    <t>Risk-8</t>
  </si>
  <si>
    <t>Risk-9</t>
  </si>
  <si>
    <t>Risk-10</t>
  </si>
  <si>
    <t>Risk-11</t>
  </si>
  <si>
    <t>Risk-12</t>
  </si>
  <si>
    <t>Risk-13</t>
  </si>
  <si>
    <t>Risk-14</t>
  </si>
  <si>
    <t>Risk-15</t>
  </si>
  <si>
    <t>Risk-16</t>
  </si>
  <si>
    <t>Risk-17</t>
  </si>
  <si>
    <t>Risk-18</t>
  </si>
  <si>
    <t>Risk-19</t>
  </si>
  <si>
    <t>Risk-20</t>
  </si>
  <si>
    <t>Risk-21</t>
  </si>
  <si>
    <t>Risk-22</t>
  </si>
  <si>
    <t>Risk-23</t>
  </si>
  <si>
    <t>Risk-24</t>
  </si>
  <si>
    <t>Risk-25</t>
  </si>
  <si>
    <t>Risk-26</t>
  </si>
  <si>
    <t>Risk-27</t>
  </si>
  <si>
    <t>Risk-28</t>
  </si>
  <si>
    <t>Risk No</t>
  </si>
  <si>
    <t>Doküman No:SİÜ- RA-001
Revizyon Tarihi: 15.10.2018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</si>
</sst>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b/>
      <sz val="12"/>
      <color theme="1"/>
      <name val="Tahoma"/>
      <family val="2"/>
    </font>
    <font>
      <b/>
      <sz val="22"/>
      <color theme="1"/>
      <name val="Tahoma"/>
      <family val="2"/>
    </font>
    <font>
      <sz val="8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14" fontId="1" fillId="0" borderId="0" xfId="1" applyNumberFormat="1" applyAlignment="1">
      <alignment horizontal="center" vertical="center"/>
    </xf>
    <xf numFmtId="0" fontId="8" fillId="0" borderId="4" xfId="1" applyFont="1" applyBorder="1" applyAlignment="1">
      <alignment horizontal="right" vertical="center" wrapText="1"/>
    </xf>
    <xf numFmtId="0" fontId="8" fillId="0" borderId="0" xfId="1" applyFont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" fillId="4" borderId="0" xfId="1" applyFill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2" fillId="5" borderId="7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1" fillId="3" borderId="0" xfId="1" applyFill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3" xfId="1" quotePrefix="1" applyFont="1" applyFill="1" applyBorder="1" applyAlignment="1">
      <alignment horizontal="center" vertical="center" wrapText="1"/>
    </xf>
    <xf numFmtId="14" fontId="10" fillId="0" borderId="3" xfId="1" quotePrefix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" xfId="1" quotePrefix="1" applyFont="1" applyFill="1" applyBorder="1" applyAlignment="1">
      <alignment horizontal="center" vertical="center" wrapText="1"/>
    </xf>
    <xf numFmtId="14" fontId="10" fillId="0" borderId="1" xfId="1" quotePrefix="1" applyNumberFormat="1" applyFont="1" applyFill="1" applyBorder="1" applyAlignment="1">
      <alignment horizontal="center" vertical="center" wrapText="1"/>
    </xf>
    <xf numFmtId="14" fontId="10" fillId="0" borderId="10" xfId="1" quotePrefix="1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4" fontId="10" fillId="0" borderId="12" xfId="1" quotePrefix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quotePrefix="1" applyFont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14" fillId="0" borderId="2" xfId="1" applyFont="1" applyFill="1" applyBorder="1" applyAlignment="1">
      <alignment horizontal="right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1" quotePrefix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1" quotePrefix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 vertical="center" wrapText="1"/>
    </xf>
    <xf numFmtId="0" fontId="11" fillId="6" borderId="16" xfId="1" applyFont="1" applyFill="1" applyBorder="1" applyAlignment="1">
      <alignment horizontal="left" vertical="center" wrapText="1"/>
    </xf>
    <xf numFmtId="0" fontId="11" fillId="6" borderId="17" xfId="1" applyFont="1" applyFill="1" applyBorder="1" applyAlignment="1">
      <alignment vertical="center" wrapText="1"/>
    </xf>
    <xf numFmtId="0" fontId="11" fillId="6" borderId="17" xfId="1" applyFont="1" applyFill="1" applyBorder="1" applyAlignment="1">
      <alignment horizontal="center" vertical="center" wrapText="1"/>
    </xf>
    <xf numFmtId="0" fontId="11" fillId="6" borderId="18" xfId="1" applyFont="1" applyFill="1" applyBorder="1" applyAlignment="1">
      <alignment vertical="center" wrapText="1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left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27" xfId="1" applyFont="1" applyFill="1" applyBorder="1" applyAlignment="1">
      <alignment horizontal="center" vertical="center" wrapText="1"/>
    </xf>
    <xf numFmtId="0" fontId="11" fillId="7" borderId="16" xfId="1" applyFont="1" applyFill="1" applyBorder="1" applyAlignment="1">
      <alignment horizontal="center" vertical="center" wrapText="1"/>
    </xf>
    <xf numFmtId="0" fontId="13" fillId="6" borderId="23" xfId="1" applyFont="1" applyFill="1" applyBorder="1" applyAlignment="1">
      <alignment horizontal="center" vertical="center" wrapText="1"/>
    </xf>
    <xf numFmtId="0" fontId="13" fillId="6" borderId="20" xfId="1" applyFont="1" applyFill="1" applyBorder="1" applyAlignment="1">
      <alignment horizontal="center" vertical="center" wrapText="1"/>
    </xf>
    <xf numFmtId="0" fontId="13" fillId="6" borderId="21" xfId="1" applyFont="1" applyFill="1" applyBorder="1" applyAlignment="1">
      <alignment horizontal="center" vertical="center" wrapText="1"/>
    </xf>
    <xf numFmtId="0" fontId="13" fillId="6" borderId="24" xfId="1" applyFont="1" applyFill="1" applyBorder="1" applyAlignment="1">
      <alignment horizontal="center" vertical="center" wrapText="1"/>
    </xf>
    <xf numFmtId="0" fontId="13" fillId="6" borderId="25" xfId="1" applyFont="1" applyFill="1" applyBorder="1" applyAlignment="1">
      <alignment horizontal="center" vertical="center" wrapText="1"/>
    </xf>
    <xf numFmtId="0" fontId="13" fillId="6" borderId="26" xfId="1" applyFont="1" applyFill="1" applyBorder="1" applyAlignment="1">
      <alignment horizontal="center" vertical="center" wrapText="1"/>
    </xf>
    <xf numFmtId="0" fontId="12" fillId="7" borderId="23" xfId="1" applyFont="1" applyFill="1" applyBorder="1" applyAlignment="1">
      <alignment horizontal="center" vertical="center" wrapText="1"/>
    </xf>
    <xf numFmtId="0" fontId="12" fillId="7" borderId="20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0" fontId="0" fillId="0" borderId="19" xfId="1" applyFont="1" applyFill="1" applyBorder="1" applyAlignment="1">
      <alignment horizontal="left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J33"/>
  <sheetViews>
    <sheetView showGridLines="0" tabSelected="1" zoomScale="91" zoomScaleNormal="100" zoomScaleSheetLayoutView="135" workbookViewId="0">
      <selection activeCell="G6" sqref="G6"/>
    </sheetView>
  </sheetViews>
  <sheetFormatPr defaultColWidth="10.77734375" defaultRowHeight="13.2" x14ac:dyDescent="0.25"/>
  <cols>
    <col min="1" max="1" width="10.77734375" style="1"/>
    <col min="2" max="2" width="33.44140625" style="25" customWidth="1"/>
    <col min="3" max="3" width="28.77734375" style="25" customWidth="1"/>
    <col min="4" max="4" width="20.77734375" style="25" customWidth="1"/>
    <col min="5" max="5" width="7.5546875" style="25" customWidth="1"/>
    <col min="6" max="6" width="8.77734375" style="25" bestFit="1" customWidth="1"/>
    <col min="7" max="7" width="15.21875" style="25" customWidth="1"/>
    <col min="8" max="8" width="24.77734375" style="25" customWidth="1"/>
    <col min="9" max="9" width="13" style="25" customWidth="1"/>
    <col min="10" max="10" width="54.21875" style="46" customWidth="1"/>
    <col min="11" max="11" width="14.21875" style="25" customWidth="1"/>
    <col min="12" max="12" width="17.77734375" style="25" customWidth="1"/>
    <col min="13" max="13" width="11.5546875" style="25" customWidth="1"/>
    <col min="14" max="14" width="20.77734375" style="25" customWidth="1"/>
    <col min="15" max="17" width="7.5546875" style="2" hidden="1" customWidth="1"/>
    <col min="18" max="19" width="10.44140625" style="2" hidden="1" customWidth="1"/>
    <col min="20" max="16384" width="10.77734375" style="1"/>
  </cols>
  <sheetData>
    <row r="1" spans="1:20" ht="54" customHeight="1" x14ac:dyDescent="0.25">
      <c r="A1"/>
      <c r="B1" s="74" t="s">
        <v>27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6"/>
      <c r="O1" s="5"/>
      <c r="P1" s="5"/>
      <c r="Q1" s="5"/>
      <c r="R1" s="5"/>
      <c r="S1" s="5"/>
    </row>
    <row r="2" spans="1:20" ht="27.75" customHeight="1" thickBot="1" x14ac:dyDescent="0.3">
      <c r="A2" s="57"/>
      <c r="B2" s="77" t="s">
        <v>36</v>
      </c>
      <c r="C2" s="78"/>
      <c r="D2" s="36"/>
      <c r="E2" s="36"/>
      <c r="F2" s="36"/>
      <c r="G2" s="36"/>
      <c r="H2" s="36"/>
      <c r="I2" s="36"/>
      <c r="J2" s="37"/>
      <c r="K2" s="38"/>
      <c r="L2" s="38"/>
      <c r="M2" s="36"/>
      <c r="N2" s="38"/>
      <c r="O2" s="4"/>
      <c r="P2" s="4"/>
      <c r="Q2" s="4"/>
      <c r="R2" s="4"/>
      <c r="S2" s="4"/>
    </row>
    <row r="3" spans="1:20" ht="24.75" customHeight="1" x14ac:dyDescent="0.25">
      <c r="A3" s="57"/>
      <c r="B3" s="79" t="s">
        <v>223</v>
      </c>
      <c r="C3" s="68" t="s">
        <v>10</v>
      </c>
      <c r="D3" s="69"/>
      <c r="E3" s="69"/>
      <c r="F3" s="69"/>
      <c r="G3" s="69"/>
      <c r="H3" s="69"/>
      <c r="I3" s="70"/>
      <c r="J3" s="62" t="s">
        <v>11</v>
      </c>
      <c r="K3" s="63"/>
      <c r="L3" s="63"/>
      <c r="M3" s="63"/>
      <c r="N3" s="64"/>
      <c r="O3" s="9" t="s">
        <v>13</v>
      </c>
      <c r="P3" s="7"/>
      <c r="Q3" s="7"/>
      <c r="R3" s="7"/>
      <c r="S3" s="7"/>
    </row>
    <row r="4" spans="1:20" ht="24.75" customHeight="1" thickBot="1" x14ac:dyDescent="0.3">
      <c r="A4" s="57"/>
      <c r="B4" s="53"/>
      <c r="C4" s="71"/>
      <c r="D4" s="72"/>
      <c r="E4" s="72"/>
      <c r="F4" s="72"/>
      <c r="G4" s="72"/>
      <c r="H4" s="72"/>
      <c r="I4" s="73"/>
      <c r="J4" s="65"/>
      <c r="K4" s="66"/>
      <c r="L4" s="66"/>
      <c r="M4" s="66"/>
      <c r="N4" s="67"/>
      <c r="O4" s="10" t="s">
        <v>9</v>
      </c>
      <c r="P4" s="6"/>
      <c r="Q4" s="6"/>
      <c r="R4" s="6"/>
      <c r="S4" s="6"/>
    </row>
    <row r="5" spans="1:20" s="13" customFormat="1" ht="112.5" customHeight="1" thickBot="1" x14ac:dyDescent="0.3">
      <c r="A5" s="59" t="s">
        <v>222</v>
      </c>
      <c r="B5" s="60" t="s">
        <v>12</v>
      </c>
      <c r="C5" s="61" t="s">
        <v>7</v>
      </c>
      <c r="D5" s="51" t="s">
        <v>14</v>
      </c>
      <c r="E5" s="51" t="s">
        <v>1</v>
      </c>
      <c r="F5" s="51" t="s">
        <v>2</v>
      </c>
      <c r="G5" s="51" t="s">
        <v>62</v>
      </c>
      <c r="H5" s="51" t="s">
        <v>177</v>
      </c>
      <c r="I5" s="52" t="s">
        <v>8</v>
      </c>
      <c r="J5" s="47" t="s">
        <v>3</v>
      </c>
      <c r="K5" s="48" t="s">
        <v>4</v>
      </c>
      <c r="L5" s="48" t="s">
        <v>180</v>
      </c>
      <c r="M5" s="49" t="s">
        <v>5</v>
      </c>
      <c r="N5" s="50" t="s">
        <v>6</v>
      </c>
      <c r="O5" s="11" t="s">
        <v>1</v>
      </c>
      <c r="P5" s="12" t="s">
        <v>2</v>
      </c>
      <c r="Q5" s="12" t="s">
        <v>0</v>
      </c>
      <c r="R5" s="12" t="s">
        <v>19</v>
      </c>
      <c r="S5" s="12" t="s">
        <v>8</v>
      </c>
    </row>
    <row r="6" spans="1:20" ht="39.6" x14ac:dyDescent="0.25">
      <c r="A6" s="58" t="s">
        <v>194</v>
      </c>
      <c r="B6" s="54" t="s">
        <v>28</v>
      </c>
      <c r="C6" s="39" t="s">
        <v>175</v>
      </c>
      <c r="D6" s="14" t="s">
        <v>30</v>
      </c>
      <c r="E6" s="14">
        <v>3</v>
      </c>
      <c r="F6" s="14">
        <v>3</v>
      </c>
      <c r="G6" s="15">
        <f t="shared" ref="G6:G33" si="0">E6*F6</f>
        <v>9</v>
      </c>
      <c r="H6" s="14" t="str">
        <f t="shared" ref="H6:H33" si="1">IF(G6&lt;4,"ÖNEMSİZ",IF(G6&lt;7,"ORTA",IF(G6&lt;10,"ÖNEMLİ","ÇOK ÖNEMLİ")))</f>
        <v>ÖNEMLİ</v>
      </c>
      <c r="I6" s="16" t="s">
        <v>101</v>
      </c>
      <c r="J6" s="40" t="s">
        <v>37</v>
      </c>
      <c r="K6" s="17" t="s">
        <v>33</v>
      </c>
      <c r="L6" s="18" t="s">
        <v>63</v>
      </c>
      <c r="M6" s="18" t="s">
        <v>17</v>
      </c>
      <c r="N6" s="41" t="s">
        <v>139</v>
      </c>
      <c r="O6" s="32"/>
      <c r="P6" s="33"/>
      <c r="Q6" s="33">
        <f>O6*P6</f>
        <v>0</v>
      </c>
      <c r="R6" s="34" t="str">
        <f>IF(Q6&lt;4,"ÖNEMSİZ",IF(Q6&lt;7,"ORTA",IF(Q6&lt;10,"ÖNEMLİ","ÇOK ÖNEMLİ")))</f>
        <v>ÖNEMSİZ</v>
      </c>
      <c r="S6" s="34"/>
    </row>
    <row r="7" spans="1:20" ht="60" customHeight="1" x14ac:dyDescent="0.25">
      <c r="A7" s="58" t="s">
        <v>195</v>
      </c>
      <c r="B7" s="55" t="s">
        <v>181</v>
      </c>
      <c r="C7" s="42" t="s">
        <v>176</v>
      </c>
      <c r="D7" s="19" t="s">
        <v>15</v>
      </c>
      <c r="E7" s="19">
        <v>3</v>
      </c>
      <c r="F7" s="19">
        <v>2</v>
      </c>
      <c r="G7" s="20">
        <f t="shared" si="0"/>
        <v>6</v>
      </c>
      <c r="H7" s="19" t="str">
        <f t="shared" si="1"/>
        <v>ORTA</v>
      </c>
      <c r="I7" s="21" t="s">
        <v>121</v>
      </c>
      <c r="J7" s="43" t="s">
        <v>182</v>
      </c>
      <c r="K7" s="22" t="s">
        <v>21</v>
      </c>
      <c r="L7" s="23" t="s">
        <v>63</v>
      </c>
      <c r="M7" s="23" t="s">
        <v>17</v>
      </c>
      <c r="N7" s="24" t="s">
        <v>140</v>
      </c>
      <c r="O7" s="35"/>
      <c r="P7" s="33"/>
      <c r="Q7" s="33">
        <f t="shared" ref="Q7:Q13" si="2">O7*P7</f>
        <v>0</v>
      </c>
      <c r="R7" s="34" t="str">
        <f t="shared" ref="R7:R13" si="3">IF(Q7&lt;4,"ÖNEMSİZ",IF(Q7&lt;7,"ORTA",IF(Q7&lt;10,"ÖNEMLİ","ÇOK ÖNEMLİ")))</f>
        <v>ÖNEMSİZ</v>
      </c>
      <c r="S7" s="34"/>
    </row>
    <row r="8" spans="1:20" ht="63" customHeight="1" x14ac:dyDescent="0.25">
      <c r="A8" s="58" t="s">
        <v>196</v>
      </c>
      <c r="B8" s="55" t="s">
        <v>34</v>
      </c>
      <c r="C8" s="42" t="s">
        <v>176</v>
      </c>
      <c r="D8" s="19" t="s">
        <v>15</v>
      </c>
      <c r="E8" s="19">
        <v>3</v>
      </c>
      <c r="F8" s="19">
        <v>2</v>
      </c>
      <c r="G8" s="20">
        <f t="shared" si="0"/>
        <v>6</v>
      </c>
      <c r="H8" s="19" t="str">
        <f t="shared" si="1"/>
        <v>ORTA</v>
      </c>
      <c r="I8" s="21" t="s">
        <v>121</v>
      </c>
      <c r="J8" s="43" t="s">
        <v>20</v>
      </c>
      <c r="K8" s="22" t="s">
        <v>21</v>
      </c>
      <c r="L8" s="23" t="s">
        <v>65</v>
      </c>
      <c r="M8" s="23" t="s">
        <v>17</v>
      </c>
      <c r="N8" s="24" t="s">
        <v>141</v>
      </c>
      <c r="O8" s="32"/>
      <c r="P8" s="33"/>
      <c r="Q8" s="33">
        <f t="shared" si="2"/>
        <v>0</v>
      </c>
      <c r="R8" s="34" t="str">
        <f t="shared" si="3"/>
        <v>ÖNEMSİZ</v>
      </c>
      <c r="S8" s="34"/>
    </row>
    <row r="9" spans="1:20" ht="60" customHeight="1" x14ac:dyDescent="0.25">
      <c r="A9" s="58" t="s">
        <v>197</v>
      </c>
      <c r="B9" s="55" t="s">
        <v>31</v>
      </c>
      <c r="C9" s="42" t="s">
        <v>183</v>
      </c>
      <c r="D9" s="19" t="s">
        <v>32</v>
      </c>
      <c r="E9" s="19">
        <v>3</v>
      </c>
      <c r="F9" s="19">
        <v>2</v>
      </c>
      <c r="G9" s="20">
        <f t="shared" si="0"/>
        <v>6</v>
      </c>
      <c r="H9" s="19" t="str">
        <f t="shared" si="1"/>
        <v>ORTA</v>
      </c>
      <c r="I9" s="21" t="s">
        <v>121</v>
      </c>
      <c r="J9" s="43" t="s">
        <v>22</v>
      </c>
      <c r="K9" s="22" t="s">
        <v>18</v>
      </c>
      <c r="L9" s="23" t="s">
        <v>66</v>
      </c>
      <c r="M9" s="23" t="s">
        <v>167</v>
      </c>
      <c r="N9" s="24" t="s">
        <v>142</v>
      </c>
      <c r="O9" s="35"/>
      <c r="P9" s="33"/>
      <c r="Q9" s="33">
        <f t="shared" si="2"/>
        <v>0</v>
      </c>
      <c r="R9" s="34" t="str">
        <f t="shared" si="3"/>
        <v>ÖNEMSİZ</v>
      </c>
      <c r="S9" s="34"/>
    </row>
    <row r="10" spans="1:20" ht="60" customHeight="1" x14ac:dyDescent="0.25">
      <c r="A10" s="58" t="s">
        <v>198</v>
      </c>
      <c r="B10" s="55" t="s">
        <v>44</v>
      </c>
      <c r="C10" s="42" t="s">
        <v>178</v>
      </c>
      <c r="D10" s="19" t="s">
        <v>23</v>
      </c>
      <c r="E10" s="19">
        <v>2</v>
      </c>
      <c r="F10" s="19">
        <v>3</v>
      </c>
      <c r="G10" s="20">
        <f t="shared" si="0"/>
        <v>6</v>
      </c>
      <c r="H10" s="19" t="str">
        <f t="shared" si="1"/>
        <v>ORTA</v>
      </c>
      <c r="I10" s="21" t="s">
        <v>121</v>
      </c>
      <c r="J10" s="43" t="s">
        <v>136</v>
      </c>
      <c r="K10" s="22" t="s">
        <v>18</v>
      </c>
      <c r="L10" s="23" t="s">
        <v>65</v>
      </c>
      <c r="M10" s="23" t="s">
        <v>167</v>
      </c>
      <c r="N10" s="24" t="s">
        <v>143</v>
      </c>
      <c r="O10" s="35"/>
      <c r="P10" s="33"/>
      <c r="Q10" s="33">
        <f t="shared" si="2"/>
        <v>0</v>
      </c>
      <c r="R10" s="34" t="str">
        <f t="shared" si="3"/>
        <v>ÖNEMSİZ</v>
      </c>
      <c r="S10" s="34"/>
      <c r="T10" s="3"/>
    </row>
    <row r="11" spans="1:20" ht="60" customHeight="1" x14ac:dyDescent="0.25">
      <c r="A11" s="58" t="s">
        <v>199</v>
      </c>
      <c r="B11" s="55" t="s">
        <v>184</v>
      </c>
      <c r="C11" s="42" t="s">
        <v>185</v>
      </c>
      <c r="D11" s="19" t="s">
        <v>16</v>
      </c>
      <c r="E11" s="19">
        <v>4</v>
      </c>
      <c r="F11" s="19">
        <v>1</v>
      </c>
      <c r="G11" s="20">
        <f t="shared" si="0"/>
        <v>4</v>
      </c>
      <c r="H11" s="19" t="str">
        <f t="shared" si="1"/>
        <v>ORTA</v>
      </c>
      <c r="I11" s="21" t="s">
        <v>121</v>
      </c>
      <c r="J11" s="43" t="s">
        <v>137</v>
      </c>
      <c r="K11" s="22" t="s">
        <v>18</v>
      </c>
      <c r="L11" s="23" t="s">
        <v>67</v>
      </c>
      <c r="M11" s="23" t="s">
        <v>167</v>
      </c>
      <c r="N11" s="24" t="s">
        <v>144</v>
      </c>
      <c r="O11" s="32"/>
      <c r="P11" s="33"/>
      <c r="Q11" s="33">
        <f t="shared" si="2"/>
        <v>0</v>
      </c>
      <c r="R11" s="34" t="str">
        <f t="shared" si="3"/>
        <v>ÖNEMSİZ</v>
      </c>
      <c r="S11" s="34"/>
    </row>
    <row r="12" spans="1:20" ht="60" customHeight="1" x14ac:dyDescent="0.25">
      <c r="A12" s="58" t="s">
        <v>200</v>
      </c>
      <c r="B12" s="55" t="s">
        <v>186</v>
      </c>
      <c r="C12" s="42" t="s">
        <v>187</v>
      </c>
      <c r="D12" s="19" t="s">
        <v>24</v>
      </c>
      <c r="E12" s="19">
        <v>4</v>
      </c>
      <c r="F12" s="19">
        <v>2</v>
      </c>
      <c r="G12" s="20">
        <f t="shared" si="0"/>
        <v>8</v>
      </c>
      <c r="H12" s="19" t="str">
        <f t="shared" si="1"/>
        <v>ÖNEMLİ</v>
      </c>
      <c r="I12" s="21" t="s">
        <v>101</v>
      </c>
      <c r="J12" s="43" t="s">
        <v>38</v>
      </c>
      <c r="K12" s="22" t="s">
        <v>18</v>
      </c>
      <c r="L12" s="23" t="s">
        <v>65</v>
      </c>
      <c r="M12" s="23" t="s">
        <v>168</v>
      </c>
      <c r="N12" s="24" t="s">
        <v>145</v>
      </c>
      <c r="O12" s="32"/>
      <c r="P12" s="33"/>
      <c r="Q12" s="33"/>
      <c r="R12" s="34"/>
      <c r="S12" s="34"/>
    </row>
    <row r="13" spans="1:20" ht="60" customHeight="1" x14ac:dyDescent="0.25">
      <c r="A13" s="58" t="s">
        <v>201</v>
      </c>
      <c r="B13" s="55" t="s">
        <v>188</v>
      </c>
      <c r="C13" s="42" t="s">
        <v>189</v>
      </c>
      <c r="D13" s="19" t="s">
        <v>39</v>
      </c>
      <c r="E13" s="19">
        <v>3</v>
      </c>
      <c r="F13" s="19">
        <v>2</v>
      </c>
      <c r="G13" s="20">
        <f t="shared" si="0"/>
        <v>6</v>
      </c>
      <c r="H13" s="19" t="str">
        <f t="shared" si="1"/>
        <v>ORTA</v>
      </c>
      <c r="I13" s="21" t="s">
        <v>121</v>
      </c>
      <c r="J13" s="43" t="s">
        <v>40</v>
      </c>
      <c r="K13" s="22" t="s">
        <v>18</v>
      </c>
      <c r="L13" s="23" t="s">
        <v>68</v>
      </c>
      <c r="M13" s="23" t="s">
        <v>169</v>
      </c>
      <c r="N13" s="44" t="s">
        <v>146</v>
      </c>
      <c r="O13" s="35"/>
      <c r="P13" s="33"/>
      <c r="Q13" s="33">
        <f t="shared" si="2"/>
        <v>0</v>
      </c>
      <c r="R13" s="34" t="str">
        <f t="shared" si="3"/>
        <v>ÖNEMSİZ</v>
      </c>
      <c r="S13" s="34"/>
    </row>
    <row r="14" spans="1:20" ht="66" x14ac:dyDescent="0.25">
      <c r="A14" s="58" t="s">
        <v>202</v>
      </c>
      <c r="B14" s="55" t="s">
        <v>35</v>
      </c>
      <c r="C14" s="42" t="s">
        <v>138</v>
      </c>
      <c r="D14" s="19" t="s">
        <v>190</v>
      </c>
      <c r="E14" s="19">
        <v>4</v>
      </c>
      <c r="F14" s="19">
        <v>3</v>
      </c>
      <c r="G14" s="20">
        <f t="shared" si="0"/>
        <v>12</v>
      </c>
      <c r="H14" s="19" t="str">
        <f t="shared" si="1"/>
        <v>ÇOK ÖNEMLİ</v>
      </c>
      <c r="I14" s="21" t="s">
        <v>109</v>
      </c>
      <c r="J14" s="43" t="s">
        <v>191</v>
      </c>
      <c r="K14" s="22" t="s">
        <v>18</v>
      </c>
      <c r="L14" s="23" t="s">
        <v>63</v>
      </c>
      <c r="M14" s="23" t="s">
        <v>41</v>
      </c>
      <c r="N14" s="44" t="s">
        <v>147</v>
      </c>
      <c r="O14" s="1"/>
      <c r="P14" s="1"/>
      <c r="Q14" s="1"/>
      <c r="R14" s="1"/>
      <c r="S14" s="1"/>
    </row>
    <row r="15" spans="1:20" ht="39.6" x14ac:dyDescent="0.25">
      <c r="A15" s="58" t="s">
        <v>203</v>
      </c>
      <c r="B15" s="55" t="s">
        <v>192</v>
      </c>
      <c r="C15" s="42" t="s">
        <v>193</v>
      </c>
      <c r="D15" s="19" t="s">
        <v>42</v>
      </c>
      <c r="E15" s="19">
        <v>4</v>
      </c>
      <c r="F15" s="19">
        <v>3</v>
      </c>
      <c r="G15" s="20">
        <f t="shared" si="0"/>
        <v>12</v>
      </c>
      <c r="H15" s="19" t="str">
        <f t="shared" si="1"/>
        <v>ÇOK ÖNEMLİ</v>
      </c>
      <c r="I15" s="21" t="s">
        <v>109</v>
      </c>
      <c r="J15" s="43" t="s">
        <v>43</v>
      </c>
      <c r="K15" s="22" t="s">
        <v>18</v>
      </c>
      <c r="L15" s="23" t="s">
        <v>69</v>
      </c>
      <c r="M15" s="23" t="s">
        <v>170</v>
      </c>
      <c r="N15" s="44" t="s">
        <v>148</v>
      </c>
      <c r="O15" s="1"/>
      <c r="P15" s="1"/>
      <c r="Q15" s="1"/>
      <c r="R15" s="1"/>
      <c r="S15" s="1"/>
    </row>
    <row r="16" spans="1:20" ht="39.6" x14ac:dyDescent="0.25">
      <c r="A16" s="58" t="s">
        <v>204</v>
      </c>
      <c r="B16" s="55" t="s">
        <v>29</v>
      </c>
      <c r="C16" s="42" t="s">
        <v>179</v>
      </c>
      <c r="D16" s="19" t="s">
        <v>25</v>
      </c>
      <c r="E16" s="19">
        <v>3</v>
      </c>
      <c r="F16" s="19">
        <v>2</v>
      </c>
      <c r="G16" s="20">
        <f t="shared" si="0"/>
        <v>6</v>
      </c>
      <c r="H16" s="19" t="str">
        <f t="shared" si="1"/>
        <v>ORTA</v>
      </c>
      <c r="I16" s="21" t="s">
        <v>121</v>
      </c>
      <c r="J16" s="43" t="s">
        <v>26</v>
      </c>
      <c r="K16" s="22" t="s">
        <v>18</v>
      </c>
      <c r="L16" s="23" t="s">
        <v>64</v>
      </c>
      <c r="M16" s="23" t="s">
        <v>169</v>
      </c>
      <c r="N16" s="44" t="s">
        <v>149</v>
      </c>
      <c r="O16" s="1"/>
      <c r="P16" s="1"/>
      <c r="Q16" s="1"/>
      <c r="R16" s="1"/>
      <c r="S16" s="1"/>
    </row>
    <row r="17" spans="1:88" s="8" customFormat="1" ht="39.6" x14ac:dyDescent="0.25">
      <c r="A17" s="58" t="s">
        <v>205</v>
      </c>
      <c r="B17" s="55" t="s">
        <v>45</v>
      </c>
      <c r="C17" s="42" t="s">
        <v>73</v>
      </c>
      <c r="D17" s="19" t="s">
        <v>74</v>
      </c>
      <c r="E17" s="19">
        <v>5</v>
      </c>
      <c r="F17" s="19">
        <v>2</v>
      </c>
      <c r="G17" s="20">
        <f t="shared" si="0"/>
        <v>10</v>
      </c>
      <c r="H17" s="19" t="str">
        <f t="shared" si="1"/>
        <v>ÇOK ÖNEMLİ</v>
      </c>
      <c r="I17" s="21" t="s">
        <v>109</v>
      </c>
      <c r="J17" s="42" t="s">
        <v>116</v>
      </c>
      <c r="K17" s="19" t="s">
        <v>102</v>
      </c>
      <c r="L17" s="23" t="s">
        <v>70</v>
      </c>
      <c r="M17" s="19" t="s">
        <v>17</v>
      </c>
      <c r="N17" s="21" t="s">
        <v>150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</row>
    <row r="18" spans="1:88" s="8" customFormat="1" ht="52.8" x14ac:dyDescent="0.25">
      <c r="A18" s="58" t="s">
        <v>206</v>
      </c>
      <c r="B18" s="55" t="s">
        <v>46</v>
      </c>
      <c r="C18" s="42" t="s">
        <v>75</v>
      </c>
      <c r="D18" s="19" t="s">
        <v>76</v>
      </c>
      <c r="E18" s="19">
        <v>5</v>
      </c>
      <c r="F18" s="19">
        <v>2</v>
      </c>
      <c r="G18" s="20">
        <f t="shared" si="0"/>
        <v>10</v>
      </c>
      <c r="H18" s="19" t="str">
        <f t="shared" si="1"/>
        <v>ÇOK ÖNEMLİ</v>
      </c>
      <c r="I18" s="21" t="s">
        <v>109</v>
      </c>
      <c r="J18" s="42" t="s">
        <v>118</v>
      </c>
      <c r="K18" s="19" t="s">
        <v>117</v>
      </c>
      <c r="L18" s="23" t="s">
        <v>70</v>
      </c>
      <c r="M18" s="19" t="s">
        <v>17</v>
      </c>
      <c r="N18" s="21" t="s">
        <v>151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s="8" customFormat="1" ht="39.6" x14ac:dyDescent="0.25">
      <c r="A19" s="58" t="s">
        <v>207</v>
      </c>
      <c r="B19" s="55" t="s">
        <v>47</v>
      </c>
      <c r="C19" s="42" t="s">
        <v>77</v>
      </c>
      <c r="D19" s="19" t="s">
        <v>78</v>
      </c>
      <c r="E19" s="19">
        <v>4</v>
      </c>
      <c r="F19" s="19">
        <v>2</v>
      </c>
      <c r="G19" s="20">
        <f t="shared" si="0"/>
        <v>8</v>
      </c>
      <c r="H19" s="19" t="str">
        <f t="shared" si="1"/>
        <v>ÖNEMLİ</v>
      </c>
      <c r="I19" s="21" t="s">
        <v>101</v>
      </c>
      <c r="J19" s="42" t="s">
        <v>174</v>
      </c>
      <c r="K19" s="19" t="s">
        <v>117</v>
      </c>
      <c r="L19" s="23" t="s">
        <v>70</v>
      </c>
      <c r="M19" s="19" t="s">
        <v>171</v>
      </c>
      <c r="N19" s="21" t="s">
        <v>152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s="8" customFormat="1" ht="52.8" x14ac:dyDescent="0.25">
      <c r="A20" s="58" t="s">
        <v>208</v>
      </c>
      <c r="B20" s="55" t="s">
        <v>48</v>
      </c>
      <c r="C20" s="43" t="s">
        <v>79</v>
      </c>
      <c r="D20" s="26" t="s">
        <v>80</v>
      </c>
      <c r="E20" s="19">
        <v>4</v>
      </c>
      <c r="F20" s="19">
        <v>2</v>
      </c>
      <c r="G20" s="20">
        <f t="shared" si="0"/>
        <v>8</v>
      </c>
      <c r="H20" s="19" t="str">
        <f t="shared" si="1"/>
        <v>ÖNEMLİ</v>
      </c>
      <c r="I20" s="21" t="s">
        <v>101</v>
      </c>
      <c r="J20" s="42" t="s">
        <v>119</v>
      </c>
      <c r="K20" s="19" t="s">
        <v>102</v>
      </c>
      <c r="L20" s="23" t="s">
        <v>70</v>
      </c>
      <c r="M20" s="19" t="s">
        <v>167</v>
      </c>
      <c r="N20" s="21" t="s">
        <v>153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1" spans="1:88" s="8" customFormat="1" ht="39.6" x14ac:dyDescent="0.25">
      <c r="A21" s="58" t="s">
        <v>209</v>
      </c>
      <c r="B21" s="55" t="s">
        <v>49</v>
      </c>
      <c r="C21" s="43" t="s">
        <v>81</v>
      </c>
      <c r="D21" s="26" t="s">
        <v>82</v>
      </c>
      <c r="E21" s="19">
        <v>4</v>
      </c>
      <c r="F21" s="19">
        <v>2</v>
      </c>
      <c r="G21" s="20">
        <f t="shared" si="0"/>
        <v>8</v>
      </c>
      <c r="H21" s="19" t="str">
        <f t="shared" si="1"/>
        <v>ÖNEMLİ</v>
      </c>
      <c r="I21" s="21" t="s">
        <v>101</v>
      </c>
      <c r="J21" s="42" t="s">
        <v>120</v>
      </c>
      <c r="K21" s="19" t="s">
        <v>117</v>
      </c>
      <c r="L21" s="23" t="s">
        <v>63</v>
      </c>
      <c r="M21" s="19" t="s">
        <v>172</v>
      </c>
      <c r="N21" s="21" t="s">
        <v>154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</row>
    <row r="22" spans="1:88" s="8" customFormat="1" ht="52.8" x14ac:dyDescent="0.25">
      <c r="A22" s="58" t="s">
        <v>210</v>
      </c>
      <c r="B22" s="56" t="s">
        <v>50</v>
      </c>
      <c r="C22" s="42" t="s">
        <v>103</v>
      </c>
      <c r="D22" s="19" t="s">
        <v>104</v>
      </c>
      <c r="E22" s="19">
        <v>4</v>
      </c>
      <c r="F22" s="19">
        <v>2</v>
      </c>
      <c r="G22" s="20">
        <f t="shared" si="0"/>
        <v>8</v>
      </c>
      <c r="H22" s="19" t="str">
        <f t="shared" si="1"/>
        <v>ÖNEMLİ</v>
      </c>
      <c r="I22" s="21" t="s">
        <v>101</v>
      </c>
      <c r="J22" s="42" t="s">
        <v>105</v>
      </c>
      <c r="K22" s="19" t="s">
        <v>106</v>
      </c>
      <c r="L22" s="23" t="s">
        <v>65</v>
      </c>
      <c r="M22" s="19" t="s">
        <v>172</v>
      </c>
      <c r="N22" s="21" t="s">
        <v>155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</row>
    <row r="23" spans="1:88" s="8" customFormat="1" ht="52.8" x14ac:dyDescent="0.25">
      <c r="A23" s="58" t="s">
        <v>211</v>
      </c>
      <c r="B23" s="55" t="s">
        <v>51</v>
      </c>
      <c r="C23" s="42" t="s">
        <v>111</v>
      </c>
      <c r="D23" s="19" t="s">
        <v>110</v>
      </c>
      <c r="E23" s="19">
        <v>4</v>
      </c>
      <c r="F23" s="19">
        <v>3</v>
      </c>
      <c r="G23" s="20">
        <f t="shared" si="0"/>
        <v>12</v>
      </c>
      <c r="H23" s="19" t="str">
        <f t="shared" si="1"/>
        <v>ÇOK ÖNEMLİ</v>
      </c>
      <c r="I23" s="21" t="s">
        <v>109</v>
      </c>
      <c r="J23" s="42" t="s">
        <v>108</v>
      </c>
      <c r="K23" s="19" t="s">
        <v>107</v>
      </c>
      <c r="L23" s="23" t="s">
        <v>63</v>
      </c>
      <c r="M23" s="19" t="s">
        <v>172</v>
      </c>
      <c r="N23" s="21" t="s">
        <v>156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s="8" customFormat="1" ht="52.8" x14ac:dyDescent="0.25">
      <c r="A24" s="58" t="s">
        <v>212</v>
      </c>
      <c r="B24" s="55" t="s">
        <v>52</v>
      </c>
      <c r="C24" s="42" t="s">
        <v>112</v>
      </c>
      <c r="D24" s="19" t="s">
        <v>113</v>
      </c>
      <c r="E24" s="19">
        <v>5</v>
      </c>
      <c r="F24" s="19">
        <v>2</v>
      </c>
      <c r="G24" s="20">
        <f t="shared" si="0"/>
        <v>10</v>
      </c>
      <c r="H24" s="19" t="str">
        <f t="shared" si="1"/>
        <v>ÇOK ÖNEMLİ</v>
      </c>
      <c r="I24" s="21" t="s">
        <v>109</v>
      </c>
      <c r="J24" s="42" t="s">
        <v>114</v>
      </c>
      <c r="K24" s="19" t="s">
        <v>115</v>
      </c>
      <c r="L24" s="23" t="s">
        <v>70</v>
      </c>
      <c r="M24" s="19" t="s">
        <v>171</v>
      </c>
      <c r="N24" s="21" t="s">
        <v>157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5" spans="1:88" s="8" customFormat="1" ht="39.6" x14ac:dyDescent="0.25">
      <c r="A25" s="58" t="s">
        <v>213</v>
      </c>
      <c r="B25" s="55" t="s">
        <v>53</v>
      </c>
      <c r="C25" s="43" t="s">
        <v>83</v>
      </c>
      <c r="D25" s="26" t="s">
        <v>84</v>
      </c>
      <c r="E25" s="19">
        <v>5</v>
      </c>
      <c r="F25" s="19">
        <v>2</v>
      </c>
      <c r="G25" s="20">
        <f t="shared" si="0"/>
        <v>10</v>
      </c>
      <c r="H25" s="19" t="str">
        <f t="shared" si="1"/>
        <v>ÇOK ÖNEMLİ</v>
      </c>
      <c r="I25" s="21" t="s">
        <v>109</v>
      </c>
      <c r="J25" s="43" t="s">
        <v>123</v>
      </c>
      <c r="K25" s="26" t="s">
        <v>122</v>
      </c>
      <c r="L25" s="23" t="s">
        <v>70</v>
      </c>
      <c r="M25" s="19" t="s">
        <v>171</v>
      </c>
      <c r="N25" s="21" t="s">
        <v>158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s="8" customFormat="1" ht="39.6" x14ac:dyDescent="0.25">
      <c r="A26" s="58" t="s">
        <v>214</v>
      </c>
      <c r="B26" s="55" t="s">
        <v>54</v>
      </c>
      <c r="C26" s="42" t="s">
        <v>85</v>
      </c>
      <c r="D26" s="26" t="s">
        <v>86</v>
      </c>
      <c r="E26" s="19">
        <v>5</v>
      </c>
      <c r="F26" s="19">
        <v>2</v>
      </c>
      <c r="G26" s="20">
        <f t="shared" si="0"/>
        <v>10</v>
      </c>
      <c r="H26" s="19" t="str">
        <f t="shared" si="1"/>
        <v>ÇOK ÖNEMLİ</v>
      </c>
      <c r="I26" s="21" t="s">
        <v>109</v>
      </c>
      <c r="J26" s="42" t="s">
        <v>124</v>
      </c>
      <c r="K26" s="19" t="s">
        <v>122</v>
      </c>
      <c r="L26" s="23" t="s">
        <v>70</v>
      </c>
      <c r="M26" s="19" t="s">
        <v>171</v>
      </c>
      <c r="N26" s="21" t="s">
        <v>159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s="8" customFormat="1" ht="52.8" x14ac:dyDescent="0.25">
      <c r="A27" s="58" t="s">
        <v>215</v>
      </c>
      <c r="B27" s="55" t="s">
        <v>55</v>
      </c>
      <c r="C27" s="42" t="s">
        <v>87</v>
      </c>
      <c r="D27" s="19" t="s">
        <v>88</v>
      </c>
      <c r="E27" s="19">
        <v>5</v>
      </c>
      <c r="F27" s="19">
        <v>1</v>
      </c>
      <c r="G27" s="20">
        <f t="shared" si="0"/>
        <v>5</v>
      </c>
      <c r="H27" s="19" t="str">
        <f t="shared" si="1"/>
        <v>ORTA</v>
      </c>
      <c r="I27" s="21" t="s">
        <v>121</v>
      </c>
      <c r="J27" s="42" t="s">
        <v>125</v>
      </c>
      <c r="K27" s="19" t="s">
        <v>126</v>
      </c>
      <c r="L27" s="26" t="s">
        <v>71</v>
      </c>
      <c r="M27" s="19" t="s">
        <v>173</v>
      </c>
      <c r="N27" s="21" t="s">
        <v>160</v>
      </c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</row>
    <row r="28" spans="1:88" s="8" customFormat="1" ht="52.8" x14ac:dyDescent="0.25">
      <c r="A28" s="58" t="s">
        <v>216</v>
      </c>
      <c r="B28" s="55" t="s">
        <v>56</v>
      </c>
      <c r="C28" s="42" t="s">
        <v>89</v>
      </c>
      <c r="D28" s="19" t="s">
        <v>90</v>
      </c>
      <c r="E28" s="19">
        <v>4</v>
      </c>
      <c r="F28" s="19">
        <v>2</v>
      </c>
      <c r="G28" s="20">
        <f t="shared" si="0"/>
        <v>8</v>
      </c>
      <c r="H28" s="19" t="str">
        <f t="shared" si="1"/>
        <v>ÖNEMLİ</v>
      </c>
      <c r="I28" s="21" t="s">
        <v>101</v>
      </c>
      <c r="J28" s="42" t="s">
        <v>127</v>
      </c>
      <c r="K28" s="19" t="s">
        <v>117</v>
      </c>
      <c r="L28" s="23" t="s">
        <v>70</v>
      </c>
      <c r="M28" s="19" t="s">
        <v>167</v>
      </c>
      <c r="N28" s="21" t="s">
        <v>161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</row>
    <row r="29" spans="1:88" s="8" customFormat="1" ht="24.75" customHeight="1" x14ac:dyDescent="0.25">
      <c r="A29" s="58" t="s">
        <v>217</v>
      </c>
      <c r="B29" s="55" t="s">
        <v>57</v>
      </c>
      <c r="C29" s="42" t="s">
        <v>91</v>
      </c>
      <c r="D29" s="19" t="s">
        <v>92</v>
      </c>
      <c r="E29" s="19">
        <v>4</v>
      </c>
      <c r="F29" s="19">
        <v>2</v>
      </c>
      <c r="G29" s="20">
        <f t="shared" si="0"/>
        <v>8</v>
      </c>
      <c r="H29" s="19" t="str">
        <f t="shared" si="1"/>
        <v>ÖNEMLİ</v>
      </c>
      <c r="I29" s="21" t="s">
        <v>101</v>
      </c>
      <c r="J29" s="42" t="s">
        <v>128</v>
      </c>
      <c r="K29" s="19" t="s">
        <v>102</v>
      </c>
      <c r="L29" s="23" t="s">
        <v>70</v>
      </c>
      <c r="M29" s="19" t="s">
        <v>167</v>
      </c>
      <c r="N29" s="21" t="s">
        <v>162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</row>
    <row r="30" spans="1:88" s="8" customFormat="1" ht="39.6" x14ac:dyDescent="0.25">
      <c r="A30" s="58" t="s">
        <v>218</v>
      </c>
      <c r="B30" s="55" t="s">
        <v>58</v>
      </c>
      <c r="C30" s="42" t="s">
        <v>93</v>
      </c>
      <c r="D30" s="19" t="s">
        <v>94</v>
      </c>
      <c r="E30" s="19">
        <v>3</v>
      </c>
      <c r="F30" s="19">
        <v>3</v>
      </c>
      <c r="G30" s="20">
        <f t="shared" si="0"/>
        <v>9</v>
      </c>
      <c r="H30" s="19" t="str">
        <f t="shared" si="1"/>
        <v>ÖNEMLİ</v>
      </c>
      <c r="I30" s="21" t="s">
        <v>101</v>
      </c>
      <c r="J30" s="43" t="s">
        <v>129</v>
      </c>
      <c r="K30" s="19" t="s">
        <v>133</v>
      </c>
      <c r="L30" s="23" t="s">
        <v>72</v>
      </c>
      <c r="M30" s="19" t="s">
        <v>169</v>
      </c>
      <c r="N30" s="21" t="s">
        <v>163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</row>
    <row r="31" spans="1:88" s="8" customFormat="1" ht="39.6" x14ac:dyDescent="0.25">
      <c r="A31" s="58" t="s">
        <v>219</v>
      </c>
      <c r="B31" s="55" t="s">
        <v>59</v>
      </c>
      <c r="C31" s="42" t="s">
        <v>95</v>
      </c>
      <c r="D31" s="19" t="s">
        <v>96</v>
      </c>
      <c r="E31" s="19">
        <v>3</v>
      </c>
      <c r="F31" s="19">
        <v>3</v>
      </c>
      <c r="G31" s="20">
        <f t="shared" si="0"/>
        <v>9</v>
      </c>
      <c r="H31" s="19" t="str">
        <f t="shared" si="1"/>
        <v>ÖNEMLİ</v>
      </c>
      <c r="I31" s="21" t="s">
        <v>101</v>
      </c>
      <c r="J31" s="43" t="s">
        <v>130</v>
      </c>
      <c r="K31" s="26" t="s">
        <v>134</v>
      </c>
      <c r="L31" s="23" t="s">
        <v>66</v>
      </c>
      <c r="M31" s="19" t="s">
        <v>169</v>
      </c>
      <c r="N31" s="21" t="s">
        <v>164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</row>
    <row r="32" spans="1:88" s="8" customFormat="1" ht="26.4" x14ac:dyDescent="0.25">
      <c r="A32" s="58" t="s">
        <v>220</v>
      </c>
      <c r="B32" s="55" t="s">
        <v>60</v>
      </c>
      <c r="C32" s="42" t="s">
        <v>97</v>
      </c>
      <c r="D32" s="19" t="s">
        <v>98</v>
      </c>
      <c r="E32" s="19">
        <v>4</v>
      </c>
      <c r="F32" s="19">
        <v>3</v>
      </c>
      <c r="G32" s="20">
        <f t="shared" si="0"/>
        <v>12</v>
      </c>
      <c r="H32" s="19" t="str">
        <f t="shared" si="1"/>
        <v>ÇOK ÖNEMLİ</v>
      </c>
      <c r="I32" s="21" t="s">
        <v>109</v>
      </c>
      <c r="J32" s="43" t="s">
        <v>131</v>
      </c>
      <c r="K32" s="19" t="s">
        <v>133</v>
      </c>
      <c r="L32" s="23" t="s">
        <v>64</v>
      </c>
      <c r="M32" s="19" t="s">
        <v>41</v>
      </c>
      <c r="N32" s="21" t="s">
        <v>165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</row>
    <row r="33" spans="1:88" s="8" customFormat="1" ht="53.4" thickBot="1" x14ac:dyDescent="0.3">
      <c r="A33" s="58" t="s">
        <v>221</v>
      </c>
      <c r="B33" s="55" t="s">
        <v>61</v>
      </c>
      <c r="C33" s="45" t="s">
        <v>100</v>
      </c>
      <c r="D33" s="27" t="s">
        <v>99</v>
      </c>
      <c r="E33" s="27">
        <v>3</v>
      </c>
      <c r="F33" s="27">
        <v>3</v>
      </c>
      <c r="G33" s="28">
        <f t="shared" si="0"/>
        <v>9</v>
      </c>
      <c r="H33" s="27" t="str">
        <f t="shared" si="1"/>
        <v>ÖNEMLİ</v>
      </c>
      <c r="I33" s="29" t="s">
        <v>121</v>
      </c>
      <c r="J33" s="45" t="s">
        <v>132</v>
      </c>
      <c r="K33" s="30" t="s">
        <v>135</v>
      </c>
      <c r="L33" s="31" t="s">
        <v>63</v>
      </c>
      <c r="M33" s="27" t="s">
        <v>41</v>
      </c>
      <c r="N33" s="29" t="s">
        <v>166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</row>
  </sheetData>
  <sheetProtection selectLockedCells="1" selectUnlockedCells="1"/>
  <customSheetViews>
    <customSheetView guid="{CDE2AA2C-5EC4-4A6F-B7EA-CA20C86A882A}" scale="70" showGridLines="0" fitToPage="1" hiddenColumns="1">
      <pane xSplit="1" ySplit="5" topLeftCell="B6" activePane="bottomRight" state="frozenSplit"/>
      <selection pane="bottomRight" activeCell="I8" sqref="I8"/>
      <pageMargins left="0.15748031496062992" right="0.15748031496062992" top="0.39370078740157483" bottom="0.35433070866141736" header="0.51181102362204722" footer="0.98425196850393704"/>
      <printOptions horizontalCentered="1"/>
      <pageSetup paperSize="9" scale="54" firstPageNumber="0" orientation="landscape" horizontalDpi="300" verticalDpi="300" r:id="rId1"/>
    </customSheetView>
  </customSheetViews>
  <mergeCells count="4">
    <mergeCell ref="J3:N4"/>
    <mergeCell ref="C3:I4"/>
    <mergeCell ref="B1:N1"/>
    <mergeCell ref="B2:C2"/>
  </mergeCells>
  <phoneticPr fontId="15" type="noConversion"/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Yazar</cp:lastModifiedBy>
  <cp:lastPrinted>2018-03-15T09:32:25Z</cp:lastPrinted>
  <dcterms:created xsi:type="dcterms:W3CDTF">2018-01-02T09:19:03Z</dcterms:created>
  <dcterms:modified xsi:type="dcterms:W3CDTF">2026-06-15T06:49:07Z</dcterms:modified>
</cp:coreProperties>
</file>